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N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2"/>
          </rPr>
          <t xml:space="preserve">
</t>
        </r>
      </text>
    </comment>
    <comment ref="J6" authorId="1">
      <text>
        <r>
          <rPr>
            <sz val="8"/>
            <rFont val="Tahoma"/>
            <family val="2"/>
          </rPr>
          <t xml:space="preserve">číslo úlohy
</t>
        </r>
      </text>
    </comment>
    <comment ref="J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<sst xmlns="http://schemas.openxmlformats.org/spreadsheetml/2006/main" count="57" uniqueCount="56">
  <si>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</si>
  <si>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</si>
  <si>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</si>
  <si>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</si>
  <si>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</si>
  <si>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</si>
  <si>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</si>
  <si>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</si>
  <si>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</si>
  <si>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</si>
  <si>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</si>
  <si>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</si>
  <si>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</si>
  <si>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</si>
  <si>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</si>
  <si>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Štart. číslo</t>
  </si>
  <si>
    <t>58. ročník, školský rok 2021/2022, kategória D</t>
  </si>
  <si>
    <t>úspešnosť v %</t>
  </si>
  <si>
    <t>okres: Žilina</t>
  </si>
  <si>
    <t>Terézia Muráňová</t>
  </si>
  <si>
    <t>Anastázia Urdová</t>
  </si>
  <si>
    <t>Nella Hrušková</t>
  </si>
  <si>
    <t>Matej Šuška</t>
  </si>
  <si>
    <t>Lukáš Cvacho</t>
  </si>
  <si>
    <t>Filip Leščinský</t>
  </si>
  <si>
    <t>Jakub Dubravík</t>
  </si>
  <si>
    <t>Matúš Malý</t>
  </si>
  <si>
    <t>Andrej Kišša</t>
  </si>
  <si>
    <t>Bianca Pokusová</t>
  </si>
  <si>
    <t>Martin Paľko</t>
  </si>
  <si>
    <t>ZŠ Karpatská, Žilina</t>
  </si>
  <si>
    <t>CZŠ Ronalda Zaymusa, Žilina</t>
  </si>
  <si>
    <t>ZŠ s MŠ Hôrky</t>
  </si>
  <si>
    <t>ZŠ Martinská, Žilina</t>
  </si>
  <si>
    <t>ZŠ s MŠ Varín</t>
  </si>
  <si>
    <t>ZŠ s MŠ Dolný Hričov</t>
  </si>
  <si>
    <t>ZŠ Strečno</t>
  </si>
  <si>
    <t>ZŠ Javorku, Žilina</t>
  </si>
  <si>
    <t>ZŠ Lichardova, Žilina</t>
  </si>
  <si>
    <t>ZŠ s MŠ Teplička nad Váhom</t>
  </si>
  <si>
    <t>ZŠ Rajecké Teplice</t>
  </si>
  <si>
    <t>ZŠ Dolná Tižina</t>
  </si>
  <si>
    <t>Andrej Sládek</t>
  </si>
  <si>
    <t>Mgr. Miriam Bruncková</t>
  </si>
  <si>
    <t>Ing.Gréta  Horčičiaková</t>
  </si>
  <si>
    <t>PaedDr. Tomáš Bublík</t>
  </si>
  <si>
    <t>Mgr. Mária Saganová</t>
  </si>
  <si>
    <t>Mgr. Patrícia Pastorková</t>
  </si>
  <si>
    <t>RNDr. Alena Štolfová</t>
  </si>
  <si>
    <t>Mgr. Zuzana Adamíková</t>
  </si>
  <si>
    <t>RNDr. Antónia Muchová</t>
  </si>
  <si>
    <t>Ing. Monika Gaňová</t>
  </si>
  <si>
    <t>Mgr. Simona Polláková</t>
  </si>
  <si>
    <t>Mgr. Zdenka Lacková</t>
  </si>
  <si>
    <t xml:space="preserve">Ing. Jana Smidová </t>
  </si>
  <si>
    <t>Predseda OK CHO:Ing. Gréta Horčičiaková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</si>
</sst>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-41B]dddd\ d\.\ mmmm\ yyyy"/>
    <numFmt numFmtId="179" formatCode="0.0000"/>
    <numFmt numFmtId="180" formatCode="_-* #,##0.00\ [$€-41B]_-;\-* #,##0.00\ [$€-41B]_-;_-* &quot;-&quot;??\ [$€-41B]_-;_-@_-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8"/>
      <name val="Tahoma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172" fontId="9" fillId="0" borderId="25" xfId="0" applyNumberFormat="1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2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72" fontId="9" fillId="0" borderId="30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2" fontId="9" fillId="0" borderId="29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72" fontId="9" fillId="0" borderId="35" xfId="0" applyNumberFormat="1" applyFont="1" applyBorder="1" applyAlignment="1">
      <alignment horizontal="center" vertical="center"/>
    </xf>
    <xf numFmtId="172" fontId="9" fillId="0" borderId="36" xfId="0" applyNumberFormat="1" applyFont="1" applyBorder="1" applyAlignment="1">
      <alignment horizontal="center" vertical="center"/>
    </xf>
    <xf numFmtId="172" fontId="9" fillId="0" borderId="37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38" xfId="0" applyFont="1" applyBorder="1" applyAlignment="1">
      <alignment horizontal="right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2" fontId="9" fillId="0" borderId="34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textRotation="255"/>
    </xf>
    <xf numFmtId="2" fontId="9" fillId="0" borderId="34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textRotation="255"/>
    </xf>
    <xf numFmtId="0" fontId="9" fillId="0" borderId="29" xfId="0" applyNumberFormat="1" applyFont="1" applyBorder="1" applyAlignment="1">
      <alignment horizontal="left" textRotation="255"/>
    </xf>
    <xf numFmtId="0" fontId="9" fillId="0" borderId="29" xfId="0" applyNumberFormat="1" applyFont="1" applyBorder="1" applyAlignment="1">
      <alignment horizontal="left"/>
    </xf>
    <xf numFmtId="172" fontId="9" fillId="0" borderId="26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2" fontId="0" fillId="0" borderId="49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0" fillId="0" borderId="37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172" fontId="9" fillId="0" borderId="36" xfId="0" applyNumberFormat="1" applyFont="1" applyBorder="1" applyAlignment="1">
      <alignment horizontal="center" vertical="center"/>
    </xf>
    <xf numFmtId="172" fontId="9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9363075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1830928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89" zoomScaleNormal="89" zoomScalePageLayoutView="0" workbookViewId="0" topLeftCell="A4">
      <selection activeCell="Q21" sqref="Q21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21.125" style="0" customWidth="1"/>
    <col min="4" max="4" width="26.00390625" style="0" customWidth="1"/>
    <col min="5" max="5" width="8.00390625" style="0" customWidth="1"/>
    <col min="6" max="6" width="6.25390625" style="0" customWidth="1"/>
    <col min="7" max="7" width="6.75390625" style="0" customWidth="1"/>
    <col min="8" max="8" width="6.25390625" style="0" hidden="1" customWidth="1"/>
    <col min="9" max="9" width="7.375" style="0" customWidth="1"/>
    <col min="10" max="10" width="7.25390625" style="0" customWidth="1"/>
    <col min="11" max="11" width="7.875" style="0" customWidth="1"/>
    <col min="12" max="13" width="9.25390625" style="0" customWidth="1"/>
    <col min="14" max="14" width="10.875" style="0" customWidth="1"/>
    <col min="15" max="15" width="21.75390625" style="0" customWidth="1"/>
  </cols>
  <sheetData>
    <row r="1" spans="1:15" ht="18">
      <c r="A1" s="98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0.25" customHeight="1">
      <c r="A2" s="100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0" t="s">
        <v>18</v>
      </c>
      <c r="B3" s="102"/>
      <c r="C3" s="102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</row>
    <row r="4" spans="1:2" ht="16.5" thickBot="1">
      <c r="A4" s="1"/>
      <c r="B4" s="1"/>
    </row>
    <row r="5" spans="1:15" ht="19.5" customHeight="1">
      <c r="A5" s="81" t="s">
        <v>7</v>
      </c>
      <c r="B5" s="81" t="s">
        <v>15</v>
      </c>
      <c r="C5" s="79" t="s">
        <v>0</v>
      </c>
      <c r="D5" s="79" t="s">
        <v>12</v>
      </c>
      <c r="E5" s="106" t="s">
        <v>10</v>
      </c>
      <c r="F5" s="108"/>
      <c r="G5" s="108"/>
      <c r="H5" s="108"/>
      <c r="I5" s="13" t="s">
        <v>1</v>
      </c>
      <c r="J5" s="106" t="s">
        <v>11</v>
      </c>
      <c r="K5" s="107"/>
      <c r="L5" s="9" t="s">
        <v>3</v>
      </c>
      <c r="M5" s="15" t="s">
        <v>8</v>
      </c>
      <c r="N5" s="104" t="s">
        <v>4</v>
      </c>
      <c r="O5" s="83" t="s">
        <v>5</v>
      </c>
    </row>
    <row r="6" spans="1:15" ht="19.5" customHeight="1">
      <c r="A6" s="82"/>
      <c r="B6" s="85"/>
      <c r="C6" s="80"/>
      <c r="D6" s="80"/>
      <c r="E6" s="11">
        <v>1</v>
      </c>
      <c r="F6" s="12">
        <v>2</v>
      </c>
      <c r="G6" s="86">
        <v>3</v>
      </c>
      <c r="H6" s="87"/>
      <c r="I6" s="14" t="s">
        <v>2</v>
      </c>
      <c r="J6" s="11">
        <v>1</v>
      </c>
      <c r="K6" s="12">
        <v>2</v>
      </c>
      <c r="L6" s="10" t="s">
        <v>2</v>
      </c>
      <c r="M6" s="16" t="s">
        <v>9</v>
      </c>
      <c r="N6" s="105"/>
      <c r="O6" s="84"/>
    </row>
    <row r="7" spans="1:23" ht="19.5" customHeight="1" thickBot="1">
      <c r="A7" s="82"/>
      <c r="B7" s="85"/>
      <c r="C7" s="80"/>
      <c r="D7" s="80"/>
      <c r="E7" s="20">
        <v>18</v>
      </c>
      <c r="F7" s="21">
        <v>14</v>
      </c>
      <c r="G7" s="88">
        <v>28</v>
      </c>
      <c r="H7" s="89"/>
      <c r="I7" s="22">
        <f aca="true" t="shared" si="0" ref="I7:I19">SUM(E7:H7)</f>
        <v>60</v>
      </c>
      <c r="J7" s="19">
        <v>21</v>
      </c>
      <c r="K7" s="18">
        <v>19</v>
      </c>
      <c r="L7" s="23">
        <f aca="true" t="shared" si="1" ref="L7:L19">SUM(J7:K7)</f>
        <v>40</v>
      </c>
      <c r="M7" s="17">
        <f aca="true" t="shared" si="2" ref="M7:M19">SUM(I7+L7)</f>
        <v>100</v>
      </c>
      <c r="N7" s="24" t="s">
        <v>13</v>
      </c>
      <c r="O7" s="84"/>
      <c r="Q7" s="5"/>
      <c r="R7" s="5"/>
      <c r="S7" s="5"/>
      <c r="T7" s="5"/>
      <c r="U7" s="5"/>
      <c r="V7" s="5"/>
      <c r="W7" s="5"/>
    </row>
    <row r="8" spans="1:23" ht="19.5" customHeight="1">
      <c r="A8" s="72">
        <v>1</v>
      </c>
      <c r="B8" s="32">
        <v>5</v>
      </c>
      <c r="C8" s="25" t="s">
        <v>23</v>
      </c>
      <c r="D8" s="26" t="s">
        <v>34</v>
      </c>
      <c r="E8" s="27">
        <v>18</v>
      </c>
      <c r="F8" s="28">
        <v>12</v>
      </c>
      <c r="G8" s="75">
        <v>23.5</v>
      </c>
      <c r="H8" s="76"/>
      <c r="I8" s="30">
        <f t="shared" si="0"/>
        <v>53.5</v>
      </c>
      <c r="J8" s="27">
        <v>21</v>
      </c>
      <c r="K8" s="29">
        <v>19</v>
      </c>
      <c r="L8" s="30">
        <f t="shared" si="1"/>
        <v>40</v>
      </c>
      <c r="M8" s="31">
        <f t="shared" si="2"/>
        <v>93.5</v>
      </c>
      <c r="N8" s="60" t="str">
        <f aca="true" t="shared" si="3" ref="N8:N19">IF(M8&gt;39.99,"Ú R","––")</f>
        <v>Ú R</v>
      </c>
      <c r="O8" s="32" t="s">
        <v>45</v>
      </c>
      <c r="Q8" s="5"/>
      <c r="R8" s="5"/>
      <c r="S8" s="5"/>
      <c r="T8" s="5"/>
      <c r="U8" s="5"/>
      <c r="V8" s="5"/>
      <c r="W8" s="5"/>
    </row>
    <row r="9" spans="1:23" ht="19.5" customHeight="1">
      <c r="A9" s="73">
        <v>2</v>
      </c>
      <c r="B9" s="38">
        <v>4</v>
      </c>
      <c r="C9" s="33" t="s">
        <v>22</v>
      </c>
      <c r="D9" s="34" t="s">
        <v>33</v>
      </c>
      <c r="E9" s="35">
        <v>16.5</v>
      </c>
      <c r="F9" s="36">
        <v>12</v>
      </c>
      <c r="G9" s="77">
        <v>26</v>
      </c>
      <c r="H9" s="78"/>
      <c r="I9" s="39">
        <f t="shared" si="0"/>
        <v>54.5</v>
      </c>
      <c r="J9" s="35">
        <v>19</v>
      </c>
      <c r="K9" s="37">
        <v>19</v>
      </c>
      <c r="L9" s="39">
        <f t="shared" si="1"/>
        <v>38</v>
      </c>
      <c r="M9" s="40">
        <f t="shared" si="2"/>
        <v>92.5</v>
      </c>
      <c r="N9" s="61" t="str">
        <f t="shared" si="3"/>
        <v>Ú R</v>
      </c>
      <c r="O9" s="38" t="s">
        <v>44</v>
      </c>
      <c r="Q9" s="5"/>
      <c r="R9" s="5"/>
      <c r="S9" s="5"/>
      <c r="T9" s="5"/>
      <c r="U9" s="5"/>
      <c r="V9" s="5"/>
      <c r="W9" s="5"/>
    </row>
    <row r="10" spans="1:23" ht="19.5" customHeight="1">
      <c r="A10" s="73">
        <v>3</v>
      </c>
      <c r="B10" s="38">
        <v>2</v>
      </c>
      <c r="C10" s="33" t="s">
        <v>26</v>
      </c>
      <c r="D10" s="34" t="s">
        <v>38</v>
      </c>
      <c r="E10" s="35">
        <v>12</v>
      </c>
      <c r="F10" s="36">
        <v>3.5</v>
      </c>
      <c r="G10" s="77">
        <v>20.5</v>
      </c>
      <c r="H10" s="78"/>
      <c r="I10" s="39">
        <f t="shared" si="0"/>
        <v>36</v>
      </c>
      <c r="J10" s="35">
        <v>18</v>
      </c>
      <c r="K10" s="37">
        <v>13</v>
      </c>
      <c r="L10" s="39">
        <f t="shared" si="1"/>
        <v>31</v>
      </c>
      <c r="M10" s="40">
        <f t="shared" si="2"/>
        <v>67</v>
      </c>
      <c r="N10" s="61" t="str">
        <f t="shared" si="3"/>
        <v>Ú R</v>
      </c>
      <c r="O10" s="38" t="s">
        <v>49</v>
      </c>
      <c r="Q10" s="5"/>
      <c r="R10" s="5"/>
      <c r="S10" s="5"/>
      <c r="T10" s="5"/>
      <c r="U10" s="5"/>
      <c r="V10" s="5"/>
      <c r="W10" s="5"/>
    </row>
    <row r="11" spans="1:23" ht="19.5" customHeight="1">
      <c r="A11" s="73">
        <v>4</v>
      </c>
      <c r="B11" s="38">
        <v>9</v>
      </c>
      <c r="C11" s="33" t="s">
        <v>20</v>
      </c>
      <c r="D11" s="34" t="s">
        <v>31</v>
      </c>
      <c r="E11" s="35">
        <v>12</v>
      </c>
      <c r="F11" s="36">
        <v>8</v>
      </c>
      <c r="G11" s="77">
        <v>16</v>
      </c>
      <c r="H11" s="78"/>
      <c r="I11" s="39">
        <f t="shared" si="0"/>
        <v>36</v>
      </c>
      <c r="J11" s="35">
        <v>14</v>
      </c>
      <c r="K11" s="37">
        <v>11</v>
      </c>
      <c r="L11" s="39">
        <f t="shared" si="1"/>
        <v>25</v>
      </c>
      <c r="M11" s="40">
        <f t="shared" si="2"/>
        <v>61</v>
      </c>
      <c r="N11" s="61" t="str">
        <f t="shared" si="3"/>
        <v>Ú R</v>
      </c>
      <c r="O11" s="38" t="s">
        <v>47</v>
      </c>
      <c r="Q11" s="5"/>
      <c r="R11" s="5"/>
      <c r="S11" s="5"/>
      <c r="T11" s="5"/>
      <c r="U11" s="5"/>
      <c r="V11" s="5"/>
      <c r="W11" s="5"/>
    </row>
    <row r="12" spans="1:23" ht="19.5" customHeight="1">
      <c r="A12" s="73">
        <v>5</v>
      </c>
      <c r="B12" s="38">
        <v>7</v>
      </c>
      <c r="C12" s="33" t="s">
        <v>24</v>
      </c>
      <c r="D12" s="34" t="s">
        <v>36</v>
      </c>
      <c r="E12" s="35">
        <v>13.5</v>
      </c>
      <c r="F12" s="36">
        <v>12</v>
      </c>
      <c r="G12" s="77">
        <v>10.5</v>
      </c>
      <c r="H12" s="78"/>
      <c r="I12" s="39">
        <f>SUM(E12:H12)</f>
        <v>36</v>
      </c>
      <c r="J12" s="35">
        <v>10</v>
      </c>
      <c r="K12" s="37">
        <v>9.5</v>
      </c>
      <c r="L12" s="39">
        <f>SUM(J12:K12)</f>
        <v>19.5</v>
      </c>
      <c r="M12" s="40">
        <f>SUM(I12+L12)</f>
        <v>55.5</v>
      </c>
      <c r="N12" s="61" t="str">
        <f>IF(M12&gt;39.99,"Ú R","––")</f>
        <v>Ú R</v>
      </c>
      <c r="O12" s="38" t="s">
        <v>52</v>
      </c>
      <c r="Q12" s="5"/>
      <c r="R12" s="5"/>
      <c r="S12" s="5"/>
      <c r="T12" s="5"/>
      <c r="U12" s="5"/>
      <c r="V12" s="5"/>
      <c r="W12" s="5"/>
    </row>
    <row r="13" spans="1:23" ht="19.5" customHeight="1">
      <c r="A13" s="73">
        <v>6</v>
      </c>
      <c r="B13" s="38">
        <v>6</v>
      </c>
      <c r="C13" s="33" t="s">
        <v>42</v>
      </c>
      <c r="D13" s="34" t="s">
        <v>35</v>
      </c>
      <c r="E13" s="35">
        <v>15</v>
      </c>
      <c r="F13" s="36">
        <v>6</v>
      </c>
      <c r="G13" s="77">
        <v>13</v>
      </c>
      <c r="H13" s="78"/>
      <c r="I13" s="39">
        <f t="shared" si="0"/>
        <v>34</v>
      </c>
      <c r="J13" s="35">
        <v>12</v>
      </c>
      <c r="K13" s="37">
        <v>8</v>
      </c>
      <c r="L13" s="39">
        <f t="shared" si="1"/>
        <v>20</v>
      </c>
      <c r="M13" s="40">
        <f t="shared" si="2"/>
        <v>54</v>
      </c>
      <c r="N13" s="61" t="str">
        <f t="shared" si="3"/>
        <v>Ú R</v>
      </c>
      <c r="O13" s="38" t="s">
        <v>48</v>
      </c>
      <c r="Q13" s="5"/>
      <c r="R13" s="5"/>
      <c r="S13" s="5"/>
      <c r="T13" s="5"/>
      <c r="U13" s="5"/>
      <c r="V13" s="5"/>
      <c r="W13" s="5"/>
    </row>
    <row r="14" spans="1:23" ht="19.5" customHeight="1">
      <c r="A14" s="73">
        <v>7</v>
      </c>
      <c r="B14" s="58">
        <v>1</v>
      </c>
      <c r="C14" s="33" t="s">
        <v>25</v>
      </c>
      <c r="D14" s="34" t="s">
        <v>37</v>
      </c>
      <c r="E14" s="35">
        <v>10.5</v>
      </c>
      <c r="F14" s="36">
        <v>5.5</v>
      </c>
      <c r="G14" s="77">
        <v>6.5</v>
      </c>
      <c r="H14" s="78"/>
      <c r="I14" s="39">
        <f t="shared" si="0"/>
        <v>22.5</v>
      </c>
      <c r="J14" s="35">
        <v>14</v>
      </c>
      <c r="K14" s="37">
        <v>9</v>
      </c>
      <c r="L14" s="39">
        <f t="shared" si="1"/>
        <v>23</v>
      </c>
      <c r="M14" s="40">
        <f t="shared" si="2"/>
        <v>45.5</v>
      </c>
      <c r="N14" s="61" t="str">
        <f t="shared" si="3"/>
        <v>Ú R</v>
      </c>
      <c r="O14" s="38" t="s">
        <v>46</v>
      </c>
      <c r="Q14" s="5"/>
      <c r="R14" s="5"/>
      <c r="S14" s="5"/>
      <c r="T14" s="5"/>
      <c r="U14" s="5"/>
      <c r="V14" s="5"/>
      <c r="W14" s="5"/>
    </row>
    <row r="15" spans="1:23" ht="19.5" customHeight="1">
      <c r="A15" s="73">
        <v>8</v>
      </c>
      <c r="B15" s="38">
        <v>10</v>
      </c>
      <c r="C15" s="33" t="s">
        <v>27</v>
      </c>
      <c r="D15" s="34" t="s">
        <v>39</v>
      </c>
      <c r="E15" s="35">
        <v>9</v>
      </c>
      <c r="F15" s="36">
        <v>0</v>
      </c>
      <c r="G15" s="77">
        <v>7</v>
      </c>
      <c r="H15" s="78"/>
      <c r="I15" s="39">
        <f t="shared" si="0"/>
        <v>16</v>
      </c>
      <c r="J15" s="35">
        <v>15</v>
      </c>
      <c r="K15" s="37">
        <v>13.5</v>
      </c>
      <c r="L15" s="39">
        <f t="shared" si="1"/>
        <v>28.5</v>
      </c>
      <c r="M15" s="40">
        <f t="shared" si="2"/>
        <v>44.5</v>
      </c>
      <c r="N15" s="61" t="str">
        <f t="shared" si="3"/>
        <v>Ú R</v>
      </c>
      <c r="O15" s="38" t="s">
        <v>54</v>
      </c>
      <c r="Q15" s="5"/>
      <c r="R15" s="5"/>
      <c r="S15" s="5"/>
      <c r="T15" s="5"/>
      <c r="U15" s="5"/>
      <c r="V15" s="5"/>
      <c r="W15" s="5"/>
    </row>
    <row r="16" spans="1:15" ht="19.5" customHeight="1">
      <c r="A16" s="73">
        <v>9</v>
      </c>
      <c r="B16" s="38">
        <v>3</v>
      </c>
      <c r="C16" s="33" t="s">
        <v>21</v>
      </c>
      <c r="D16" s="34" t="s">
        <v>32</v>
      </c>
      <c r="E16" s="35">
        <v>7.5</v>
      </c>
      <c r="F16" s="36">
        <v>8</v>
      </c>
      <c r="G16" s="77">
        <v>1</v>
      </c>
      <c r="H16" s="78"/>
      <c r="I16" s="39">
        <f t="shared" si="0"/>
        <v>16.5</v>
      </c>
      <c r="J16" s="35">
        <v>15</v>
      </c>
      <c r="K16" s="37">
        <v>11.5</v>
      </c>
      <c r="L16" s="39">
        <f t="shared" si="1"/>
        <v>26.5</v>
      </c>
      <c r="M16" s="40">
        <f t="shared" si="2"/>
        <v>43</v>
      </c>
      <c r="N16" s="61" t="str">
        <f t="shared" si="3"/>
        <v>Ú R</v>
      </c>
      <c r="O16" s="38" t="s">
        <v>51</v>
      </c>
    </row>
    <row r="17" spans="1:15" ht="19.5" customHeight="1">
      <c r="A17" s="74">
        <v>10</v>
      </c>
      <c r="B17" s="38">
        <v>8</v>
      </c>
      <c r="C17" s="33" t="s">
        <v>19</v>
      </c>
      <c r="D17" s="34" t="s">
        <v>30</v>
      </c>
      <c r="E17" s="35">
        <v>9</v>
      </c>
      <c r="F17" s="36">
        <v>8</v>
      </c>
      <c r="G17" s="77">
        <v>4</v>
      </c>
      <c r="H17" s="78"/>
      <c r="I17" s="39">
        <f t="shared" si="0"/>
        <v>21</v>
      </c>
      <c r="J17" s="35">
        <v>10.5</v>
      </c>
      <c r="K17" s="37">
        <v>6</v>
      </c>
      <c r="L17" s="39">
        <f t="shared" si="1"/>
        <v>16.5</v>
      </c>
      <c r="M17" s="40">
        <f t="shared" si="2"/>
        <v>37.5</v>
      </c>
      <c r="N17" s="61" t="str">
        <f t="shared" si="3"/>
        <v>––</v>
      </c>
      <c r="O17" s="38" t="s">
        <v>43</v>
      </c>
    </row>
    <row r="18" spans="1:15" ht="19.5" customHeight="1">
      <c r="A18" s="74">
        <v>11</v>
      </c>
      <c r="B18" s="38">
        <v>12</v>
      </c>
      <c r="C18" s="33" t="s">
        <v>29</v>
      </c>
      <c r="D18" s="34" t="s">
        <v>41</v>
      </c>
      <c r="E18" s="35">
        <v>10.5</v>
      </c>
      <c r="F18" s="36">
        <v>2</v>
      </c>
      <c r="G18" s="77">
        <v>3</v>
      </c>
      <c r="H18" s="78"/>
      <c r="I18" s="39">
        <f>SUM(E18:H18)</f>
        <v>15.5</v>
      </c>
      <c r="J18" s="35">
        <v>9</v>
      </c>
      <c r="K18" s="37">
        <v>12</v>
      </c>
      <c r="L18" s="39">
        <f>SUM(J18:K18)</f>
        <v>21</v>
      </c>
      <c r="M18" s="40">
        <f>SUM(I18+L18)</f>
        <v>36.5</v>
      </c>
      <c r="N18" s="61" t="str">
        <f>IF(M18&gt;39.99,"Ú R","––")</f>
        <v>––</v>
      </c>
      <c r="O18" s="38" t="s">
        <v>50</v>
      </c>
    </row>
    <row r="19" spans="1:15" ht="19.5" customHeight="1" thickBot="1">
      <c r="A19" s="74">
        <v>12</v>
      </c>
      <c r="B19" s="46">
        <v>11</v>
      </c>
      <c r="C19" s="41" t="s">
        <v>28</v>
      </c>
      <c r="D19" s="42" t="s">
        <v>40</v>
      </c>
      <c r="E19" s="43">
        <v>7.5</v>
      </c>
      <c r="F19" s="44">
        <v>0</v>
      </c>
      <c r="G19" s="96">
        <v>10</v>
      </c>
      <c r="H19" s="97"/>
      <c r="I19" s="57">
        <f t="shared" si="0"/>
        <v>17.5</v>
      </c>
      <c r="J19" s="43">
        <v>9</v>
      </c>
      <c r="K19" s="45">
        <v>2.5</v>
      </c>
      <c r="L19" s="57">
        <f t="shared" si="1"/>
        <v>11.5</v>
      </c>
      <c r="M19" s="59">
        <f t="shared" si="2"/>
        <v>29</v>
      </c>
      <c r="N19" s="62" t="str">
        <f t="shared" si="3"/>
        <v>––</v>
      </c>
      <c r="O19" s="46" t="s">
        <v>53</v>
      </c>
    </row>
    <row r="20" spans="1:15" ht="19.5" customHeight="1">
      <c r="A20" s="48"/>
      <c r="B20" s="48"/>
      <c r="C20" s="49" t="s">
        <v>6</v>
      </c>
      <c r="D20" s="63"/>
      <c r="E20" s="64">
        <f>AVERAGE(E16:E19)</f>
        <v>8.625</v>
      </c>
      <c r="F20" s="65">
        <f>AVERAGE(F16:F19)</f>
        <v>4.5</v>
      </c>
      <c r="G20" s="94">
        <f>AVERAGE(G16:G19)</f>
        <v>4.5</v>
      </c>
      <c r="H20" s="95"/>
      <c r="I20" s="47">
        <f>AVERAGE(I16:I19)</f>
        <v>17.625</v>
      </c>
      <c r="J20" s="69">
        <f>AVERAGE(J16:J19)</f>
        <v>10.875</v>
      </c>
      <c r="K20" s="66">
        <f>AVERAGE(K16:K19)</f>
        <v>8</v>
      </c>
      <c r="L20" s="47">
        <f>AVERAGE(L16:L19)</f>
        <v>18.875</v>
      </c>
      <c r="M20" s="67">
        <f>AVERAGE(M16:M19)</f>
        <v>36.5</v>
      </c>
      <c r="N20" s="50"/>
      <c r="O20" s="48"/>
    </row>
    <row r="21" spans="1:15" ht="19.5" customHeight="1" thickBot="1">
      <c r="A21" s="51"/>
      <c r="B21" s="51"/>
      <c r="C21" s="52" t="s">
        <v>17</v>
      </c>
      <c r="D21" s="54"/>
      <c r="E21" s="68">
        <f>E20*100/E7</f>
        <v>47.916666666666664</v>
      </c>
      <c r="F21" s="53">
        <f>F20*100/F7</f>
        <v>32.142857142857146</v>
      </c>
      <c r="G21" s="92">
        <f>G20*100/G7</f>
        <v>16.071428571428573</v>
      </c>
      <c r="H21" s="93"/>
      <c r="I21" s="71">
        <f>I20*100/I7</f>
        <v>29.375</v>
      </c>
      <c r="J21" s="70">
        <f>J20*100/J7</f>
        <v>51.785714285714285</v>
      </c>
      <c r="K21" s="54">
        <f>K20*100/K7</f>
        <v>42.10526315789474</v>
      </c>
      <c r="L21" s="71">
        <f>L20*100/L7</f>
        <v>47.1875</v>
      </c>
      <c r="M21" s="55">
        <f>M20*100/M7</f>
        <v>36.5</v>
      </c>
      <c r="N21" s="56"/>
      <c r="O21" s="51"/>
    </row>
    <row r="22" spans="3:14" ht="19.5" customHeight="1">
      <c r="C22" s="7"/>
      <c r="D22" s="8"/>
      <c r="E22" s="8"/>
      <c r="F22" s="8"/>
      <c r="G22" s="8"/>
      <c r="H22" s="8"/>
      <c r="I22" s="8"/>
      <c r="J22" s="8"/>
      <c r="K22" s="8"/>
      <c r="L22" s="8"/>
      <c r="M22" s="2"/>
      <c r="N22" s="2"/>
    </row>
    <row r="23" spans="11:15" ht="19.5" customHeight="1">
      <c r="K23" s="2"/>
      <c r="L23" s="2"/>
      <c r="M23" s="2"/>
      <c r="N23" s="2"/>
      <c r="O23" s="2"/>
    </row>
    <row r="24" spans="1:15" ht="19.5" customHeight="1">
      <c r="A24" s="2"/>
      <c r="B24" s="2"/>
      <c r="C24" s="6"/>
      <c r="K24" s="90" t="s">
        <v>55</v>
      </c>
      <c r="L24" s="91"/>
      <c r="M24" s="91"/>
      <c r="N24" s="91"/>
      <c r="O24" s="91"/>
    </row>
    <row r="25" spans="1:15" ht="19.5" customHeight="1">
      <c r="A25" s="2"/>
      <c r="B25" s="2"/>
      <c r="C25" s="2"/>
      <c r="O25" s="2"/>
    </row>
    <row r="26" spans="1:14" ht="19.5" customHeight="1">
      <c r="A26" s="2"/>
      <c r="B26" s="2"/>
      <c r="M26" s="4"/>
      <c r="N26" s="2"/>
    </row>
    <row r="27" spans="1:3" ht="19.5" customHeight="1">
      <c r="A27" s="2"/>
      <c r="B27" s="2"/>
      <c r="C27" s="2"/>
    </row>
    <row r="29" ht="12.75">
      <c r="B29" s="3"/>
    </row>
  </sheetData>
  <sheetProtection/>
  <mergeCells count="28">
    <mergeCell ref="G11:H11"/>
    <mergeCell ref="G13:H13"/>
    <mergeCell ref="A1:O1"/>
    <mergeCell ref="A2:O2"/>
    <mergeCell ref="A3:O3"/>
    <mergeCell ref="N5:N6"/>
    <mergeCell ref="J5:K5"/>
    <mergeCell ref="E5:H5"/>
    <mergeCell ref="O5:O7"/>
    <mergeCell ref="B5:B7"/>
    <mergeCell ref="G6:H6"/>
    <mergeCell ref="G7:H7"/>
    <mergeCell ref="K24:O24"/>
    <mergeCell ref="G21:H21"/>
    <mergeCell ref="G20:H20"/>
    <mergeCell ref="G19:H19"/>
    <mergeCell ref="G10:H10"/>
    <mergeCell ref="G15:H15"/>
    <mergeCell ref="G8:H8"/>
    <mergeCell ref="G9:H9"/>
    <mergeCell ref="G18:H18"/>
    <mergeCell ref="G12:H12"/>
    <mergeCell ref="D5:D7"/>
    <mergeCell ref="A5:A7"/>
    <mergeCell ref="C5:C7"/>
    <mergeCell ref="G17:H17"/>
    <mergeCell ref="G14:H14"/>
    <mergeCell ref="G16:H1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Owner</cp:lastModifiedBy>
  <cp:lastPrinted>2022-03-25T07:21:42Z</cp:lastPrinted>
  <dcterms:created xsi:type="dcterms:W3CDTF">2007-01-22T20:18:35Z</dcterms:created>
  <dcterms:modified xsi:type="dcterms:W3CDTF">2022-03-29T07:12:35Z</dcterms:modified>
  <cp:category/>
  <cp:version/>
  <cp:contentType/>
  <cp:contentStatus/>
</cp:coreProperties>
</file>